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21840" windowHeight="9990"/>
  </bookViews>
  <sheets>
    <sheet name="Sheet1" sheetId="1" r:id="rId1"/>
    <sheet name="Sheet2" sheetId="2" r:id="rId2"/>
    <sheet name="Sheet3" sheetId="3" r:id="rId3"/>
  </sheets>
  <definedNames>
    <definedName name="_xlnm.Print_Area" localSheetId="0">Sheet1!$A$1:$I$51</definedName>
  </definedNames>
  <calcPr calcId="124519"/>
</workbook>
</file>

<file path=xl/calcChain.xml><?xml version="1.0" encoding="utf-8"?>
<calcChain xmlns="http://schemas.openxmlformats.org/spreadsheetml/2006/main">
  <c r="I48" i="1"/>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49" l="1"/>
  <c r="I50" s="1"/>
  <c r="I51" s="1"/>
</calcChain>
</file>

<file path=xl/sharedStrings.xml><?xml version="1.0" encoding="utf-8"?>
<sst xmlns="http://schemas.openxmlformats.org/spreadsheetml/2006/main" count="232" uniqueCount="114">
  <si>
    <t>Sl.No</t>
  </si>
  <si>
    <t>Estimate Quantity(Only Figures)</t>
  </si>
  <si>
    <t>PARTICULARS</t>
  </si>
  <si>
    <t>Work Type</t>
  </si>
  <si>
    <t>Item Short Description</t>
  </si>
  <si>
    <t>SWR No/APSS/Morth cl.No</t>
  </si>
  <si>
    <t>Rate (INR) (Upto 2 Decimals)</t>
  </si>
  <si>
    <t>UOM</t>
  </si>
  <si>
    <t>Amount</t>
  </si>
  <si>
    <t>Elecy</t>
  </si>
  <si>
    <t>Supply</t>
  </si>
  <si>
    <t>EA</t>
  </si>
  <si>
    <t>Labour</t>
  </si>
  <si>
    <t>M</t>
  </si>
  <si>
    <t>SWR10239</t>
  </si>
  <si>
    <t>SWR10557</t>
  </si>
  <si>
    <t>SWR10392</t>
  </si>
  <si>
    <t>LOADING of R.S. Joists 175 x 85 mm</t>
  </si>
  <si>
    <t>SWR10204</t>
  </si>
  <si>
    <t>UNLOADING of R.S. Joists 175 x 85 mm</t>
  </si>
  <si>
    <t>SWR10522</t>
  </si>
  <si>
    <t>SWR10642</t>
  </si>
  <si>
    <t>SWR10206</t>
  </si>
  <si>
    <t>TO</t>
  </si>
  <si>
    <t>SWR10524</t>
  </si>
  <si>
    <t>SWR10132</t>
  </si>
  <si>
    <t>SWR10108</t>
  </si>
  <si>
    <t>SWR11230</t>
  </si>
  <si>
    <t>DR</t>
  </si>
  <si>
    <t>SWR11231</t>
  </si>
  <si>
    <t>SWR11863</t>
  </si>
  <si>
    <t>SWR10266</t>
  </si>
  <si>
    <t>SWR10584</t>
  </si>
  <si>
    <t>SET</t>
  </si>
  <si>
    <t>KG</t>
  </si>
  <si>
    <t>SWR10356</t>
  </si>
  <si>
    <t>M3</t>
  </si>
  <si>
    <t>SWR12104</t>
  </si>
  <si>
    <t>LS</t>
  </si>
  <si>
    <t>SWR12331</t>
  </si>
  <si>
    <t>SWR10881</t>
  </si>
  <si>
    <t>SWR10359</t>
  </si>
  <si>
    <t>SMR40009</t>
  </si>
  <si>
    <t>SMR40010</t>
  </si>
  <si>
    <t>SWR10877</t>
  </si>
  <si>
    <t>SWR10879</t>
  </si>
  <si>
    <t>SWR11972</t>
  </si>
  <si>
    <t>SWR11988</t>
  </si>
  <si>
    <t>SWR10988</t>
  </si>
  <si>
    <t>SWR12004</t>
  </si>
  <si>
    <t>SWR10382</t>
  </si>
  <si>
    <t>SWR10387</t>
  </si>
  <si>
    <t>SWR11040</t>
  </si>
  <si>
    <t>SWR11276</t>
  </si>
  <si>
    <t>SWR11266</t>
  </si>
  <si>
    <t>SWR10396</t>
  </si>
  <si>
    <t>SMR11487</t>
  </si>
  <si>
    <t>SWR11890</t>
  </si>
  <si>
    <t>SWR25089</t>
  </si>
  <si>
    <t>SMR40082</t>
  </si>
  <si>
    <t>SMR40077</t>
  </si>
  <si>
    <t>SWR21903</t>
  </si>
  <si>
    <t>SMR11482</t>
  </si>
  <si>
    <t>SWR10357</t>
  </si>
  <si>
    <t xml:space="preserve"> </t>
  </si>
  <si>
    <t>SWR11002</t>
  </si>
  <si>
    <t>RMT</t>
  </si>
  <si>
    <t>2. WBS No. S-1652-13-04-01-01-001</t>
  </si>
  <si>
    <t>Erection of 33 KV AB Switch including alignment and earthing</t>
  </si>
  <si>
    <t>Loading of M.S.Channels, Angles, Flats &amp; Rods etc.,</t>
  </si>
  <si>
    <t>Un loading of M.S.Channels, Angles, Flats &amp; Rods etc.,</t>
  </si>
  <si>
    <t>Loading of 11KV/33KV XLPE UG Cable for all sizes</t>
  </si>
  <si>
    <t>Un loading of 11KV/33KV XLPE UG Cable for all sizes</t>
  </si>
  <si>
    <t>Loading of 33 KV, 10 KA LAs Station type</t>
  </si>
  <si>
    <t>Un loading of 33 KV, 10 KA LAs Station type</t>
  </si>
  <si>
    <t>Erection of 33 KV LAS station/Line type including earthing</t>
  </si>
  <si>
    <t>Supply of MS bolts &amp; nuts and washers etc of all sizes</t>
  </si>
  <si>
    <t>Supply &amp; Erection of Smart RFID marker</t>
  </si>
  <si>
    <t>Making of Straight through joint 33kv 3x400 xlpe</t>
  </si>
  <si>
    <t>Making of Outdoor/Indoor End Termination 33kv 3x400 xlpe cable</t>
  </si>
  <si>
    <t>Loading of 33KV 800 Amps AB Switch</t>
  </si>
  <si>
    <t>Un loading of 33KV 800 Amps AB Switch</t>
  </si>
  <si>
    <t xml:space="preserve">Supply of 9" B Class GI pipe </t>
  </si>
  <si>
    <t xml:space="preserve">Total Amount </t>
  </si>
  <si>
    <t>GST 18%</t>
  </si>
  <si>
    <t>Schedule Amount</t>
  </si>
  <si>
    <t>1. Memo.No.CGM/MP/Gr.Hyd/F./D.No.1296/23-24, Dt: 12.10.2023.</t>
  </si>
  <si>
    <r>
      <t xml:space="preserve">Schedule for the work "Power evacuation facilitates from EHT Bowrampet SS of 33kV </t>
    </r>
    <r>
      <rPr>
        <b/>
        <i/>
        <u/>
        <sz val="12"/>
        <rFont val="Bookman Old Style"/>
        <family val="1"/>
      </rPr>
      <t>HMT Hills</t>
    </r>
    <r>
      <rPr>
        <b/>
        <sz val="10"/>
        <rFont val="Bookman Old Style"/>
        <family val="1"/>
      </rPr>
      <t xml:space="preserve"> from Pragathi nagar khaman to Pragathi
Nagar Lake (HMT Hills road) with 33KV 3Cx400Sqmm Aluminium 2 run cable by tapping to newly proposed 100 sqmm
AAA SCOH conductor at Pragathi nagar Khaman in Medchal Operation circle in Masterplan Sub-division-1 of WCGH
division of RR circle under T&amp;D Improvement works"</t>
    </r>
  </si>
  <si>
    <t xml:space="preserve">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In Hard Gravel Soil / BC soil / Red earth / stone and earth mixed with fair boulders / Normal soil/CC 33KV 3x400sqmm UG Cable</t>
  </si>
  <si>
    <t xml:space="preserve">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Across the CC/ BT road crossing multi layer road requiring compressor (excluding the cost of Hume pipe) 33KV 3x400sqmm UG Cable</t>
  </si>
  <si>
    <t xml:space="preserve">
Raising of double run cable on already erected support with wooden / MS clamps and connecting it to over head line with cable jumpers including cost of required wooden cleats, lugs and bolts and nuts through GI pipe (excluding the cost of GI pipe)</t>
  </si>
  <si>
    <t>Laying of 2nd Cable in Excavated Trench</t>
  </si>
  <si>
    <t xml:space="preserve">
Coping of 1.5'x1.5'x1 with 1:8 slope Using form boxes
(0.031Cumt.)</t>
  </si>
  <si>
    <t xml:space="preserve">
Mass concreting of supports erected with CC (1:4:8) using 40 mm, HB G metal including the cost of metal, sand, Cement and curing etc.
Including the cost of cement</t>
  </si>
  <si>
    <t xml:space="preserve">
Submission of auto CAD Drawing as per pole schedule (Detailed survey and sketch) Up to 10 km</t>
  </si>
  <si>
    <t>Supply of 250 mm Hume pipe of class NP3 with compresive strength of 35N/mm2 for 28 days curing,barewall thickness of 30mm,1.25kG linear/ meter and withstanding capability of 22.50KN/linear meter as per IS 458-1993.</t>
  </si>
  <si>
    <t xml:space="preserve">
Painting of operating rods of 33kV, 11kV AB switches with post
office red colour (including cost of paint)</t>
  </si>
  <si>
    <t xml:space="preserve">
Making of coil earthing pole with 8mm GI wireNut&amp;Bolts for AB
Switch</t>
  </si>
  <si>
    <t xml:space="preserve">
Consultation charges for providing traffic diversions and meeting other exegencies for execution of work during late night hours and wee hours.</t>
  </si>
  <si>
    <t xml:space="preserve">
Supply of CI earth pipe 100 mm dia, 2.75 mt long thickness 10mm with flange as per specication</t>
  </si>
  <si>
    <t xml:space="preserve">
Providing of RCC Collar guarding to the existing earth pits with
damaged masonry including dismantling and removing of existing masonry and fixing the RCC collar of 0.60 M dia X 0.50M height</t>
  </si>
  <si>
    <t>Providing of earthing with excavation of earth pit (0.6 x0.6x2.4 Mts.) duly filling with bentonite, earth , running of earth wire etc., complete, including cost of bentonite and excluding cost of RCC collar of size 0.75M dia x 0.5 M height</t>
  </si>
  <si>
    <t>Laying of 33KV XLPE UG cable Double Run of Size in Hard Rock (1.2*0.5x1=0.6cum)</t>
  </si>
  <si>
    <t>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</si>
  <si>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</si>
  <si>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</si>
  <si>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t>
  </si>
  <si>
    <t xml:space="preserve">
Assembly and erection of Structure as per specification which includes fixing of top channels and cross bracings, transport of all materials from road side to the location, earthing, back filling with earth ramming etc excluding pit excavation and concreting.
33 KV DP Structure with 175x85/150x75mm RS joist</t>
  </si>
  <si>
    <t>Erection of pole in position, aligning and setting to work, fixing of cross arms and top clamps, earthing of supports, back filling with earth and stones properly ramming including transport of materials from road side to location excluding pit excavation
Box pole 9/10/11 Mtr</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</si>
  <si>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t>
  </si>
  <si>
    <t>Excavation of pits in all soils except hard rock requiring blasting
11 Mtrs PSCC Poles/ Box poles 0.75 M x 0.9 M x 1.95 M (1.31 cum)</t>
  </si>
  <si>
    <t>Fabrication of 175x85/150x75mm RS joist pieces upto 12.5 meters length by welding joint together by means of 50x6mm flat and MS channel on either side including the cost of
consumable.</t>
  </si>
  <si>
    <t>Excavation of pits in hard rock not requiring blasting. (In hard murram / rock boulders)
11 Mtrs PSCC Poles/ Box poles 0.75 M x 0.9 M x 1.95 M</t>
  </si>
  <si>
    <t>Transport of iron materials such as R.S. Joists, Rail Poles, fabricated supports, steel, iron, flat, M.S. Channels etc., by lorries. (excluding of loading &amp; unloading ) Above 10 KM and upto 20 KM</t>
  </si>
</sst>
</file>

<file path=xl/styles.xml><?xml version="1.0" encoding="utf-8"?>
<styleSheet xmlns="http://schemas.openxmlformats.org/spreadsheetml/2006/main">
  <fonts count="8">
    <font>
      <sz val="11"/>
      <color theme="1"/>
      <name val="Calibri"/>
      <family val="2"/>
      <scheme val="minor"/>
    </font>
    <font>
      <b/>
      <sz val="10"/>
      <name val="Bookman Old Style"/>
      <family val="1"/>
    </font>
    <font>
      <sz val="10"/>
      <color theme="1"/>
      <name val="Bookman Old Style"/>
      <family val="1"/>
    </font>
    <font>
      <sz val="10"/>
      <name val="Bookman Old Style"/>
      <family val="1"/>
    </font>
    <font>
      <sz val="10"/>
      <color theme="1"/>
      <name val="Calibri"/>
      <family val="2"/>
      <scheme val="minor"/>
    </font>
    <font>
      <sz val="9"/>
      <name val="Bookman Old Style"/>
      <family val="1"/>
    </font>
    <font>
      <sz val="9"/>
      <color rgb="FF000000"/>
      <name val="Bookman Old Style"/>
      <family val="1"/>
    </font>
    <font>
      <b/>
      <i/>
      <u/>
      <sz val="12"/>
      <name val="Bookman Old Style"/>
      <family val="1"/>
    </font>
  </fonts>
  <fills count="3">
    <fill>
      <patternFill patternType="none"/>
    </fill>
    <fill>
      <patternFill patternType="gray125"/>
    </fill>
    <fill>
      <patternFill patternType="solid">
        <fgColor theme="0"/>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rgb="FF000000"/>
      </left>
      <right style="medium">
        <color indexed="64"/>
      </right>
      <top/>
      <bottom style="thin">
        <color rgb="FF000000"/>
      </bottom>
      <diagonal/>
    </border>
    <border>
      <left style="medium">
        <color indexed="64"/>
      </left>
      <right style="thin">
        <color indexed="64"/>
      </right>
      <top style="thin">
        <color indexed="64"/>
      </top>
      <bottom style="thin">
        <color indexed="64"/>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26">
    <xf numFmtId="0" fontId="0" fillId="0" borderId="0" xfId="0"/>
    <xf numFmtId="0" fontId="2" fillId="2" borderId="0" xfId="0" applyFont="1" applyFill="1" applyAlignment="1">
      <alignment vertical="center"/>
    </xf>
    <xf numFmtId="0" fontId="1" fillId="2" borderId="4" xfId="0" applyFont="1" applyFill="1" applyBorder="1" applyAlignment="1">
      <alignment horizontal="center" vertical="center" wrapText="1"/>
    </xf>
    <xf numFmtId="2" fontId="1" fillId="2" borderId="2" xfId="0" applyNumberFormat="1"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left" vertical="center" wrapText="1"/>
    </xf>
    <xf numFmtId="0" fontId="3" fillId="2" borderId="0" xfId="0" applyFont="1" applyFill="1" applyAlignment="1">
      <alignment vertical="center"/>
    </xf>
    <xf numFmtId="4" fontId="1" fillId="2" borderId="4" xfId="0" applyNumberFormat="1" applyFont="1" applyFill="1" applyBorder="1" applyAlignment="1">
      <alignment horizontal="center" vertical="center" wrapText="1"/>
    </xf>
    <xf numFmtId="0" fontId="2" fillId="2" borderId="0" xfId="0" applyFont="1" applyFill="1" applyAlignment="1">
      <alignment horizontal="left" vertical="center"/>
    </xf>
    <xf numFmtId="0" fontId="4" fillId="2" borderId="0" xfId="0" applyFont="1" applyFill="1" applyAlignment="1">
      <alignment horizontal="left" vertical="center" wrapText="1"/>
    </xf>
    <xf numFmtId="4" fontId="2" fillId="2" borderId="0" xfId="0" applyNumberFormat="1" applyFont="1" applyFill="1" applyAlignment="1">
      <alignment horizontal="left" vertical="center"/>
    </xf>
    <xf numFmtId="0" fontId="5" fillId="2" borderId="5" xfId="0" applyFont="1" applyFill="1" applyBorder="1" applyAlignment="1">
      <alignment horizontal="center" vertical="center" wrapText="1"/>
    </xf>
    <xf numFmtId="4" fontId="6" fillId="0" borderId="8" xfId="0" applyNumberFormat="1" applyFont="1" applyFill="1" applyBorder="1" applyAlignment="1">
      <alignment horizontal="center" vertical="center" wrapText="1" shrinkToFit="1"/>
    </xf>
    <xf numFmtId="4" fontId="6" fillId="0" borderId="8" xfId="0" applyNumberFormat="1" applyFont="1" applyFill="1" applyBorder="1" applyAlignment="1">
      <alignment horizontal="left" vertical="center" wrapText="1" shrinkToFit="1"/>
    </xf>
    <xf numFmtId="4" fontId="6" fillId="0" borderId="6" xfId="0" applyNumberFormat="1" applyFont="1" applyFill="1" applyBorder="1" applyAlignment="1">
      <alignment horizontal="center" vertical="center" wrapText="1" shrinkToFit="1"/>
    </xf>
    <xf numFmtId="0" fontId="5" fillId="2" borderId="7" xfId="0" applyFont="1" applyFill="1" applyBorder="1" applyAlignment="1">
      <alignment horizontal="center" vertical="center" wrapText="1"/>
    </xf>
    <xf numFmtId="4" fontId="6" fillId="0" borderId="8" xfId="0" applyNumberFormat="1" applyFont="1" applyFill="1" applyBorder="1" applyAlignment="1">
      <alignment horizontal="left" vertical="top" wrapText="1" shrinkToFit="1"/>
    </xf>
    <xf numFmtId="0" fontId="1" fillId="2" borderId="9" xfId="0" applyFont="1" applyFill="1" applyBorder="1" applyAlignment="1">
      <alignment horizontal="right" vertical="center" wrapText="1"/>
    </xf>
    <xf numFmtId="0" fontId="1" fillId="2" borderId="10" xfId="0" applyFont="1" applyFill="1" applyBorder="1" applyAlignment="1">
      <alignment horizontal="right" vertical="center" wrapText="1"/>
    </xf>
    <xf numFmtId="0" fontId="1" fillId="2" borderId="1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71"/>
  <sheetViews>
    <sheetView tabSelected="1" view="pageBreakPreview" topLeftCell="A41" zoomScale="124" zoomScaleSheetLayoutView="124" workbookViewId="0">
      <selection activeCell="C48" sqref="C48:I48"/>
    </sheetView>
  </sheetViews>
  <sheetFormatPr defaultColWidth="10.42578125" defaultRowHeight="15"/>
  <cols>
    <col min="1" max="1" width="6.42578125" style="1" bestFit="1" customWidth="1"/>
    <col min="2" max="2" width="10.7109375" style="8" customWidth="1"/>
    <col min="3" max="3" width="70.28515625" style="9" customWidth="1"/>
    <col min="4" max="4" width="13.5703125" style="8" bestFit="1" customWidth="1"/>
    <col min="5" max="5" width="10.140625" style="8" bestFit="1" customWidth="1"/>
    <col min="6" max="6" width="14.140625" style="8" customWidth="1"/>
    <col min="7" max="7" width="11.85546875" style="8" bestFit="1" customWidth="1"/>
    <col min="8" max="8" width="10.28515625" style="8" customWidth="1"/>
    <col min="9" max="9" width="20.42578125" style="8" customWidth="1"/>
    <col min="10" max="16384" width="10.42578125" style="1"/>
  </cols>
  <sheetData>
    <row r="1" spans="1:9" ht="66" customHeight="1" thickBot="1">
      <c r="A1" s="20" t="s">
        <v>87</v>
      </c>
      <c r="B1" s="21"/>
      <c r="C1" s="21"/>
      <c r="D1" s="21"/>
      <c r="E1" s="21"/>
      <c r="F1" s="21"/>
      <c r="G1" s="21"/>
      <c r="H1" s="21"/>
      <c r="I1" s="22"/>
    </row>
    <row r="2" spans="1:9" ht="15.75" thickBot="1">
      <c r="A2" s="23" t="s">
        <v>86</v>
      </c>
      <c r="B2" s="24"/>
      <c r="C2" s="24"/>
      <c r="D2" s="24"/>
      <c r="E2" s="24"/>
      <c r="F2" s="24"/>
      <c r="G2" s="24"/>
      <c r="H2" s="24"/>
      <c r="I2" s="25"/>
    </row>
    <row r="3" spans="1:9" ht="15.75" thickBot="1">
      <c r="A3" s="23" t="s">
        <v>67</v>
      </c>
      <c r="B3" s="24"/>
      <c r="C3" s="24"/>
      <c r="D3" s="24"/>
      <c r="E3" s="24"/>
      <c r="F3" s="24"/>
      <c r="G3" s="24"/>
      <c r="H3" s="24"/>
      <c r="I3" s="25"/>
    </row>
    <row r="4" spans="1:9" ht="15.75" thickBot="1">
      <c r="A4" s="20"/>
      <c r="B4" s="21"/>
      <c r="C4" s="21"/>
      <c r="D4" s="21"/>
      <c r="E4" s="21"/>
      <c r="F4" s="21"/>
      <c r="G4" s="21"/>
      <c r="H4" s="21"/>
      <c r="I4" s="22"/>
    </row>
    <row r="5" spans="1:9" ht="51.75" thickBot="1">
      <c r="A5" s="2" t="s">
        <v>0</v>
      </c>
      <c r="B5" s="3" t="s">
        <v>1</v>
      </c>
      <c r="C5" s="4" t="s">
        <v>2</v>
      </c>
      <c r="D5" s="5" t="s">
        <v>3</v>
      </c>
      <c r="E5" s="4" t="s">
        <v>4</v>
      </c>
      <c r="F5" s="5" t="s">
        <v>5</v>
      </c>
      <c r="G5" s="4" t="s">
        <v>6</v>
      </c>
      <c r="H5" s="5" t="s">
        <v>7</v>
      </c>
      <c r="I5" s="4" t="s">
        <v>8</v>
      </c>
    </row>
    <row r="6" spans="1:9" ht="204">
      <c r="A6" s="11">
        <v>1</v>
      </c>
      <c r="B6" s="12">
        <v>700</v>
      </c>
      <c r="C6" s="13" t="s">
        <v>88</v>
      </c>
      <c r="D6" s="12" t="s">
        <v>9</v>
      </c>
      <c r="E6" s="12" t="s">
        <v>12</v>
      </c>
      <c r="F6" s="12" t="s">
        <v>46</v>
      </c>
      <c r="G6" s="12">
        <v>749</v>
      </c>
      <c r="H6" s="12" t="s">
        <v>13</v>
      </c>
      <c r="I6" s="14">
        <f>B6*G6</f>
        <v>524300</v>
      </c>
    </row>
    <row r="7" spans="1:9" ht="191.25">
      <c r="A7" s="15">
        <v>2</v>
      </c>
      <c r="B7" s="12">
        <v>235</v>
      </c>
      <c r="C7" s="13" t="s">
        <v>89</v>
      </c>
      <c r="D7" s="12" t="s">
        <v>9</v>
      </c>
      <c r="E7" s="12" t="s">
        <v>12</v>
      </c>
      <c r="F7" s="12" t="s">
        <v>47</v>
      </c>
      <c r="G7" s="12">
        <v>1587.07</v>
      </c>
      <c r="H7" s="12" t="s">
        <v>13</v>
      </c>
      <c r="I7" s="12">
        <f t="shared" ref="I7:I48" si="0">B7*G7</f>
        <v>372961.45</v>
      </c>
    </row>
    <row r="8" spans="1:9">
      <c r="A8" s="15">
        <v>3</v>
      </c>
      <c r="B8" s="12">
        <v>3700</v>
      </c>
      <c r="C8" s="13" t="s">
        <v>91</v>
      </c>
      <c r="D8" s="12" t="s">
        <v>9</v>
      </c>
      <c r="E8" s="12" t="s">
        <v>12</v>
      </c>
      <c r="F8" s="12" t="s">
        <v>48</v>
      </c>
      <c r="G8" s="12">
        <v>204.1</v>
      </c>
      <c r="H8" s="12" t="s">
        <v>13</v>
      </c>
      <c r="I8" s="12">
        <f t="shared" si="0"/>
        <v>755170</v>
      </c>
    </row>
    <row r="9" spans="1:9" ht="89.25">
      <c r="A9" s="15">
        <v>4</v>
      </c>
      <c r="B9" s="12">
        <v>40</v>
      </c>
      <c r="C9" s="13" t="s">
        <v>90</v>
      </c>
      <c r="D9" s="12" t="s">
        <v>9</v>
      </c>
      <c r="E9" s="12" t="s">
        <v>12</v>
      </c>
      <c r="F9" s="12" t="s">
        <v>49</v>
      </c>
      <c r="G9" s="12">
        <v>323.85000000000002</v>
      </c>
      <c r="H9" s="12" t="s">
        <v>13</v>
      </c>
      <c r="I9" s="12">
        <f t="shared" si="0"/>
        <v>12954</v>
      </c>
    </row>
    <row r="10" spans="1:9">
      <c r="A10" s="15">
        <v>5</v>
      </c>
      <c r="B10" s="12">
        <v>26</v>
      </c>
      <c r="C10" s="13" t="s">
        <v>78</v>
      </c>
      <c r="D10" s="12" t="s">
        <v>9</v>
      </c>
      <c r="E10" s="12" t="s">
        <v>12</v>
      </c>
      <c r="F10" s="12" t="s">
        <v>50</v>
      </c>
      <c r="G10" s="12">
        <v>5700.78</v>
      </c>
      <c r="H10" s="12" t="s">
        <v>11</v>
      </c>
      <c r="I10" s="12">
        <f t="shared" si="0"/>
        <v>148220.28</v>
      </c>
    </row>
    <row r="11" spans="1:9">
      <c r="A11" s="15">
        <v>6</v>
      </c>
      <c r="B11" s="12">
        <v>8</v>
      </c>
      <c r="C11" s="13" t="s">
        <v>79</v>
      </c>
      <c r="D11" s="12" t="s">
        <v>9</v>
      </c>
      <c r="E11" s="12" t="s">
        <v>12</v>
      </c>
      <c r="F11" s="12" t="s">
        <v>51</v>
      </c>
      <c r="G11" s="12">
        <v>2764.76</v>
      </c>
      <c r="H11" s="12" t="s">
        <v>11</v>
      </c>
      <c r="I11" s="12">
        <f t="shared" si="0"/>
        <v>22118.080000000002</v>
      </c>
    </row>
    <row r="12" spans="1:9">
      <c r="A12" s="15">
        <v>7</v>
      </c>
      <c r="B12" s="12">
        <v>2</v>
      </c>
      <c r="C12" s="13" t="s">
        <v>80</v>
      </c>
      <c r="D12" s="12" t="s">
        <v>9</v>
      </c>
      <c r="E12" s="12" t="s">
        <v>12</v>
      </c>
      <c r="F12" s="12" t="s">
        <v>14</v>
      </c>
      <c r="G12" s="12">
        <v>126</v>
      </c>
      <c r="H12" s="12" t="s">
        <v>11</v>
      </c>
      <c r="I12" s="12">
        <f t="shared" si="0"/>
        <v>252</v>
      </c>
    </row>
    <row r="13" spans="1:9">
      <c r="A13" s="15">
        <v>8</v>
      </c>
      <c r="B13" s="12">
        <v>2</v>
      </c>
      <c r="C13" s="13" t="s">
        <v>81</v>
      </c>
      <c r="D13" s="12" t="s">
        <v>9</v>
      </c>
      <c r="E13" s="12" t="s">
        <v>12</v>
      </c>
      <c r="F13" s="12" t="s">
        <v>15</v>
      </c>
      <c r="G13" s="12">
        <v>79</v>
      </c>
      <c r="H13" s="12" t="s">
        <v>11</v>
      </c>
      <c r="I13" s="12">
        <f t="shared" si="0"/>
        <v>158</v>
      </c>
    </row>
    <row r="14" spans="1:9">
      <c r="A14" s="15">
        <v>9</v>
      </c>
      <c r="B14" s="12">
        <v>2</v>
      </c>
      <c r="C14" s="13" t="s">
        <v>68</v>
      </c>
      <c r="D14" s="12" t="s">
        <v>9</v>
      </c>
      <c r="E14" s="12" t="s">
        <v>12</v>
      </c>
      <c r="F14" s="12" t="s">
        <v>16</v>
      </c>
      <c r="G14" s="12">
        <v>4500</v>
      </c>
      <c r="H14" s="12" t="s">
        <v>11</v>
      </c>
      <c r="I14" s="12">
        <f t="shared" si="0"/>
        <v>9000</v>
      </c>
    </row>
    <row r="15" spans="1:9">
      <c r="A15" s="15">
        <v>10</v>
      </c>
      <c r="B15" s="12">
        <v>12</v>
      </c>
      <c r="C15" s="13" t="s">
        <v>17</v>
      </c>
      <c r="D15" s="12" t="s">
        <v>9</v>
      </c>
      <c r="E15" s="12" t="s">
        <v>12</v>
      </c>
      <c r="F15" s="12" t="s">
        <v>18</v>
      </c>
      <c r="G15" s="12">
        <v>76</v>
      </c>
      <c r="H15" s="12" t="s">
        <v>11</v>
      </c>
      <c r="I15" s="12">
        <f t="shared" si="0"/>
        <v>912</v>
      </c>
    </row>
    <row r="16" spans="1:9">
      <c r="A16" s="15">
        <v>11</v>
      </c>
      <c r="B16" s="12">
        <v>12</v>
      </c>
      <c r="C16" s="13" t="s">
        <v>19</v>
      </c>
      <c r="D16" s="12" t="s">
        <v>9</v>
      </c>
      <c r="E16" s="12" t="s">
        <v>12</v>
      </c>
      <c r="F16" s="12" t="s">
        <v>20</v>
      </c>
      <c r="G16" s="12">
        <v>50</v>
      </c>
      <c r="H16" s="12" t="s">
        <v>11</v>
      </c>
      <c r="I16" s="12">
        <f t="shared" si="0"/>
        <v>600</v>
      </c>
    </row>
    <row r="17" spans="1:9">
      <c r="A17" s="15">
        <v>12</v>
      </c>
      <c r="B17" s="12">
        <v>0.9</v>
      </c>
      <c r="C17" s="13" t="s">
        <v>69</v>
      </c>
      <c r="D17" s="12" t="s">
        <v>9</v>
      </c>
      <c r="E17" s="12" t="s">
        <v>12</v>
      </c>
      <c r="F17" s="12" t="s">
        <v>22</v>
      </c>
      <c r="G17" s="12">
        <v>221</v>
      </c>
      <c r="H17" s="12" t="s">
        <v>23</v>
      </c>
      <c r="I17" s="12">
        <f t="shared" si="0"/>
        <v>198.9</v>
      </c>
    </row>
    <row r="18" spans="1:9">
      <c r="A18" s="15">
        <v>13</v>
      </c>
      <c r="B18" s="12">
        <v>0.9</v>
      </c>
      <c r="C18" s="13" t="s">
        <v>70</v>
      </c>
      <c r="D18" s="12" t="s">
        <v>9</v>
      </c>
      <c r="E18" s="12" t="s">
        <v>12</v>
      </c>
      <c r="F18" s="12" t="s">
        <v>24</v>
      </c>
      <c r="G18" s="12">
        <v>185</v>
      </c>
      <c r="H18" s="12" t="s">
        <v>23</v>
      </c>
      <c r="I18" s="12">
        <f t="shared" si="0"/>
        <v>166.5</v>
      </c>
    </row>
    <row r="19" spans="1:9" ht="38.25">
      <c r="A19" s="15">
        <v>14</v>
      </c>
      <c r="B19" s="12">
        <v>0.9</v>
      </c>
      <c r="C19" s="13" t="s">
        <v>113</v>
      </c>
      <c r="D19" s="12" t="s">
        <v>9</v>
      </c>
      <c r="E19" s="12" t="s">
        <v>12</v>
      </c>
      <c r="F19" s="12" t="s">
        <v>25</v>
      </c>
      <c r="G19" s="12">
        <v>412.08</v>
      </c>
      <c r="H19" s="12" t="s">
        <v>23</v>
      </c>
      <c r="I19" s="12">
        <f t="shared" si="0"/>
        <v>370.87200000000001</v>
      </c>
    </row>
    <row r="20" spans="1:9" ht="38.25">
      <c r="A20" s="15">
        <v>15</v>
      </c>
      <c r="B20" s="12">
        <v>4</v>
      </c>
      <c r="C20" s="13" t="s">
        <v>112</v>
      </c>
      <c r="D20" s="12" t="s">
        <v>9</v>
      </c>
      <c r="E20" s="12" t="s">
        <v>12</v>
      </c>
      <c r="F20" s="12" t="s">
        <v>52</v>
      </c>
      <c r="G20" s="12">
        <v>990.68</v>
      </c>
      <c r="H20" s="12" t="s">
        <v>11</v>
      </c>
      <c r="I20" s="12">
        <f t="shared" si="0"/>
        <v>3962.72</v>
      </c>
    </row>
    <row r="21" spans="1:9" ht="25.5">
      <c r="A21" s="15">
        <v>16</v>
      </c>
      <c r="B21" s="12">
        <v>4</v>
      </c>
      <c r="C21" s="13" t="s">
        <v>110</v>
      </c>
      <c r="D21" s="12" t="s">
        <v>9</v>
      </c>
      <c r="E21" s="12" t="s">
        <v>12</v>
      </c>
      <c r="F21" s="12" t="s">
        <v>26</v>
      </c>
      <c r="G21" s="12">
        <v>629.85</v>
      </c>
      <c r="H21" s="12" t="s">
        <v>11</v>
      </c>
      <c r="I21" s="12">
        <f t="shared" si="0"/>
        <v>2519.4</v>
      </c>
    </row>
    <row r="22" spans="1:9" ht="51">
      <c r="A22" s="15">
        <v>17</v>
      </c>
      <c r="B22" s="12">
        <v>8</v>
      </c>
      <c r="C22" s="13" t="s">
        <v>111</v>
      </c>
      <c r="D22" s="12" t="s">
        <v>9</v>
      </c>
      <c r="E22" s="12" t="s">
        <v>12</v>
      </c>
      <c r="F22" s="12" t="s">
        <v>21</v>
      </c>
      <c r="G22" s="12">
        <v>512.54999999999995</v>
      </c>
      <c r="H22" s="12" t="s">
        <v>11</v>
      </c>
      <c r="I22" s="12">
        <f t="shared" si="0"/>
        <v>4100.3999999999996</v>
      </c>
    </row>
    <row r="23" spans="1:9" ht="76.5">
      <c r="A23" s="15">
        <v>18</v>
      </c>
      <c r="B23" s="12">
        <v>2</v>
      </c>
      <c r="C23" s="13" t="s">
        <v>107</v>
      </c>
      <c r="D23" s="12" t="s">
        <v>9</v>
      </c>
      <c r="E23" s="12" t="s">
        <v>12</v>
      </c>
      <c r="F23" s="12" t="s">
        <v>53</v>
      </c>
      <c r="G23" s="12">
        <v>5670</v>
      </c>
      <c r="H23" s="12" t="s">
        <v>33</v>
      </c>
      <c r="I23" s="12">
        <f t="shared" si="0"/>
        <v>11340</v>
      </c>
    </row>
    <row r="24" spans="1:9" ht="63.75">
      <c r="A24" s="15">
        <v>19</v>
      </c>
      <c r="B24" s="12">
        <v>4</v>
      </c>
      <c r="C24" s="13" t="s">
        <v>108</v>
      </c>
      <c r="D24" s="12" t="s">
        <v>9</v>
      </c>
      <c r="E24" s="12" t="s">
        <v>12</v>
      </c>
      <c r="F24" s="12" t="s">
        <v>54</v>
      </c>
      <c r="G24" s="12">
        <v>2643.83</v>
      </c>
      <c r="H24" s="12" t="s">
        <v>11</v>
      </c>
      <c r="I24" s="12">
        <f t="shared" si="0"/>
        <v>10575.32</v>
      </c>
    </row>
    <row r="25" spans="1:9" ht="89.25">
      <c r="A25" s="15">
        <v>20</v>
      </c>
      <c r="B25" s="12">
        <v>3.9</v>
      </c>
      <c r="C25" s="13" t="s">
        <v>109</v>
      </c>
      <c r="D25" s="12" t="s">
        <v>9</v>
      </c>
      <c r="E25" s="12" t="s">
        <v>10</v>
      </c>
      <c r="F25" s="12" t="s">
        <v>42</v>
      </c>
      <c r="G25" s="12">
        <v>2181</v>
      </c>
      <c r="H25" s="12" t="s">
        <v>23</v>
      </c>
      <c r="I25" s="12">
        <f t="shared" si="0"/>
        <v>8505.9</v>
      </c>
    </row>
    <row r="26" spans="1:9" ht="89.25">
      <c r="A26" s="15">
        <v>21</v>
      </c>
      <c r="B26" s="12">
        <v>3.9</v>
      </c>
      <c r="C26" s="13" t="s">
        <v>106</v>
      </c>
      <c r="D26" s="12" t="s">
        <v>9</v>
      </c>
      <c r="E26" s="12" t="s">
        <v>10</v>
      </c>
      <c r="F26" s="12" t="s">
        <v>43</v>
      </c>
      <c r="G26" s="12">
        <v>1293</v>
      </c>
      <c r="H26" s="12" t="s">
        <v>23</v>
      </c>
      <c r="I26" s="12">
        <f t="shared" si="0"/>
        <v>5042.7</v>
      </c>
    </row>
    <row r="27" spans="1:9" ht="102">
      <c r="A27" s="15">
        <v>22</v>
      </c>
      <c r="B27" s="12">
        <v>3.9</v>
      </c>
      <c r="C27" s="13" t="s">
        <v>104</v>
      </c>
      <c r="D27" s="12" t="s">
        <v>9</v>
      </c>
      <c r="E27" s="12" t="s">
        <v>12</v>
      </c>
      <c r="F27" s="12" t="s">
        <v>44</v>
      </c>
      <c r="G27" s="12">
        <v>851</v>
      </c>
      <c r="H27" s="12" t="s">
        <v>23</v>
      </c>
      <c r="I27" s="12">
        <f t="shared" si="0"/>
        <v>3318.9</v>
      </c>
    </row>
    <row r="28" spans="1:9" ht="122.25" customHeight="1">
      <c r="A28" s="15">
        <v>23</v>
      </c>
      <c r="B28" s="12">
        <v>3.9</v>
      </c>
      <c r="C28" s="13" t="s">
        <v>105</v>
      </c>
      <c r="D28" s="12" t="s">
        <v>9</v>
      </c>
      <c r="E28" s="12" t="s">
        <v>12</v>
      </c>
      <c r="F28" s="12" t="s">
        <v>45</v>
      </c>
      <c r="G28" s="12">
        <v>482</v>
      </c>
      <c r="H28" s="12" t="s">
        <v>23</v>
      </c>
      <c r="I28" s="12">
        <f t="shared" si="0"/>
        <v>1879.8</v>
      </c>
    </row>
    <row r="29" spans="1:9">
      <c r="A29" s="15">
        <v>24</v>
      </c>
      <c r="B29" s="12">
        <v>26</v>
      </c>
      <c r="C29" s="13" t="s">
        <v>71</v>
      </c>
      <c r="D29" s="12" t="s">
        <v>9</v>
      </c>
      <c r="E29" s="12" t="s">
        <v>12</v>
      </c>
      <c r="F29" s="12" t="s">
        <v>27</v>
      </c>
      <c r="G29" s="12">
        <v>1024</v>
      </c>
      <c r="H29" s="12" t="s">
        <v>28</v>
      </c>
      <c r="I29" s="12">
        <f>B29*G29</f>
        <v>26624</v>
      </c>
    </row>
    <row r="30" spans="1:9">
      <c r="A30" s="15">
        <v>25</v>
      </c>
      <c r="B30" s="12">
        <v>26</v>
      </c>
      <c r="C30" s="13" t="s">
        <v>72</v>
      </c>
      <c r="D30" s="12" t="s">
        <v>9</v>
      </c>
      <c r="E30" s="12" t="s">
        <v>12</v>
      </c>
      <c r="F30" s="12" t="s">
        <v>29</v>
      </c>
      <c r="G30" s="12">
        <v>1024</v>
      </c>
      <c r="H30" s="12" t="s">
        <v>28</v>
      </c>
      <c r="I30" s="12">
        <f t="shared" si="0"/>
        <v>26624</v>
      </c>
    </row>
    <row r="31" spans="1:9" ht="63.75">
      <c r="A31" s="15">
        <v>26</v>
      </c>
      <c r="B31" s="12">
        <v>13</v>
      </c>
      <c r="C31" s="13" t="s">
        <v>103</v>
      </c>
      <c r="D31" s="12" t="s">
        <v>9</v>
      </c>
      <c r="E31" s="12" t="s">
        <v>12</v>
      </c>
      <c r="F31" s="12" t="s">
        <v>30</v>
      </c>
      <c r="G31" s="12">
        <v>4372.74</v>
      </c>
      <c r="H31" s="12" t="s">
        <v>11</v>
      </c>
      <c r="I31" s="12">
        <f t="shared" si="0"/>
        <v>56845.619999999995</v>
      </c>
    </row>
    <row r="32" spans="1:9">
      <c r="A32" s="15">
        <v>27</v>
      </c>
      <c r="B32" s="12">
        <v>6</v>
      </c>
      <c r="C32" s="13" t="s">
        <v>73</v>
      </c>
      <c r="D32" s="12" t="s">
        <v>9</v>
      </c>
      <c r="E32" s="12" t="s">
        <v>12</v>
      </c>
      <c r="F32" s="12" t="s">
        <v>31</v>
      </c>
      <c r="G32" s="12">
        <v>41</v>
      </c>
      <c r="H32" s="12" t="s">
        <v>11</v>
      </c>
      <c r="I32" s="12">
        <f t="shared" si="0"/>
        <v>246</v>
      </c>
    </row>
    <row r="33" spans="1:9">
      <c r="A33" s="15">
        <v>28</v>
      </c>
      <c r="B33" s="12">
        <v>6</v>
      </c>
      <c r="C33" s="13" t="s">
        <v>74</v>
      </c>
      <c r="D33" s="12" t="s">
        <v>9</v>
      </c>
      <c r="E33" s="12" t="s">
        <v>12</v>
      </c>
      <c r="F33" s="12" t="s">
        <v>32</v>
      </c>
      <c r="G33" s="12">
        <v>35</v>
      </c>
      <c r="H33" s="12" t="s">
        <v>11</v>
      </c>
      <c r="I33" s="12">
        <f t="shared" si="0"/>
        <v>210</v>
      </c>
    </row>
    <row r="34" spans="1:9" s="6" customFormat="1">
      <c r="A34" s="15">
        <v>29</v>
      </c>
      <c r="B34" s="12">
        <v>2</v>
      </c>
      <c r="C34" s="13" t="s">
        <v>75</v>
      </c>
      <c r="D34" s="12" t="s">
        <v>9</v>
      </c>
      <c r="E34" s="12" t="s">
        <v>12</v>
      </c>
      <c r="F34" s="12" t="s">
        <v>55</v>
      </c>
      <c r="G34" s="12">
        <v>880</v>
      </c>
      <c r="H34" s="12" t="s">
        <v>33</v>
      </c>
      <c r="I34" s="12">
        <f t="shared" si="0"/>
        <v>1760</v>
      </c>
    </row>
    <row r="35" spans="1:9">
      <c r="A35" s="15">
        <v>30</v>
      </c>
      <c r="B35" s="12">
        <v>50</v>
      </c>
      <c r="C35" s="13" t="s">
        <v>76</v>
      </c>
      <c r="D35" s="12" t="s">
        <v>9</v>
      </c>
      <c r="E35" s="12" t="s">
        <v>10</v>
      </c>
      <c r="F35" s="12" t="s">
        <v>56</v>
      </c>
      <c r="G35" s="12">
        <v>91.25</v>
      </c>
      <c r="H35" s="12" t="s">
        <v>34</v>
      </c>
      <c r="I35" s="12">
        <f t="shared" si="0"/>
        <v>4562.5</v>
      </c>
    </row>
    <row r="36" spans="1:9" ht="45" customHeight="1">
      <c r="A36" s="15">
        <v>31</v>
      </c>
      <c r="B36" s="12">
        <v>0.25</v>
      </c>
      <c r="C36" s="16" t="s">
        <v>92</v>
      </c>
      <c r="D36" s="12" t="s">
        <v>9</v>
      </c>
      <c r="E36" s="12" t="s">
        <v>12</v>
      </c>
      <c r="F36" s="12" t="s">
        <v>57</v>
      </c>
      <c r="G36" s="12">
        <v>3893</v>
      </c>
      <c r="H36" s="12" t="s">
        <v>36</v>
      </c>
      <c r="I36" s="12">
        <f t="shared" si="0"/>
        <v>973.25</v>
      </c>
    </row>
    <row r="37" spans="1:9" ht="51">
      <c r="A37" s="15">
        <v>32</v>
      </c>
      <c r="B37" s="12">
        <v>8.4</v>
      </c>
      <c r="C37" s="13" t="s">
        <v>93</v>
      </c>
      <c r="D37" s="12" t="s">
        <v>9</v>
      </c>
      <c r="E37" s="12" t="s">
        <v>12</v>
      </c>
      <c r="F37" s="12" t="s">
        <v>35</v>
      </c>
      <c r="G37" s="12">
        <v>6579</v>
      </c>
      <c r="H37" s="12" t="s">
        <v>36</v>
      </c>
      <c r="I37" s="12">
        <f t="shared" si="0"/>
        <v>55263.600000000006</v>
      </c>
    </row>
    <row r="38" spans="1:9" ht="38.25">
      <c r="A38" s="15">
        <v>33</v>
      </c>
      <c r="B38" s="12">
        <v>1</v>
      </c>
      <c r="C38" s="13" t="s">
        <v>94</v>
      </c>
      <c r="D38" s="12" t="s">
        <v>9</v>
      </c>
      <c r="E38" s="12" t="s">
        <v>12</v>
      </c>
      <c r="F38" s="12" t="s">
        <v>37</v>
      </c>
      <c r="G38" s="12">
        <v>6000</v>
      </c>
      <c r="H38" s="12" t="s">
        <v>38</v>
      </c>
      <c r="I38" s="12">
        <f t="shared" si="0"/>
        <v>6000</v>
      </c>
    </row>
    <row r="39" spans="1:9">
      <c r="A39" s="15">
        <v>34</v>
      </c>
      <c r="B39" s="12">
        <v>40</v>
      </c>
      <c r="C39" s="13" t="s">
        <v>77</v>
      </c>
      <c r="D39" s="12" t="s">
        <v>9</v>
      </c>
      <c r="E39" s="12" t="s">
        <v>10</v>
      </c>
      <c r="F39" s="12" t="s">
        <v>58</v>
      </c>
      <c r="G39" s="12">
        <v>2745</v>
      </c>
      <c r="H39" s="12" t="s">
        <v>11</v>
      </c>
      <c r="I39" s="12">
        <f t="shared" si="0"/>
        <v>109800</v>
      </c>
    </row>
    <row r="40" spans="1:9">
      <c r="A40" s="15">
        <v>35</v>
      </c>
      <c r="B40" s="12">
        <v>436</v>
      </c>
      <c r="C40" s="13" t="s">
        <v>82</v>
      </c>
      <c r="D40" s="12" t="s">
        <v>9</v>
      </c>
      <c r="E40" s="12" t="s">
        <v>10</v>
      </c>
      <c r="F40" s="12" t="s">
        <v>59</v>
      </c>
      <c r="G40" s="12">
        <v>1113</v>
      </c>
      <c r="H40" s="12" t="s">
        <v>13</v>
      </c>
      <c r="I40" s="12">
        <f t="shared" si="0"/>
        <v>485268</v>
      </c>
    </row>
    <row r="41" spans="1:9" ht="51">
      <c r="A41" s="15">
        <v>36</v>
      </c>
      <c r="B41" s="12">
        <v>470</v>
      </c>
      <c r="C41" s="13" t="s">
        <v>95</v>
      </c>
      <c r="D41" s="12" t="s">
        <v>9</v>
      </c>
      <c r="E41" s="12" t="s">
        <v>10</v>
      </c>
      <c r="F41" s="12" t="s">
        <v>60</v>
      </c>
      <c r="G41" s="12">
        <v>363</v>
      </c>
      <c r="H41" s="12" t="s">
        <v>13</v>
      </c>
      <c r="I41" s="12">
        <f t="shared" si="0"/>
        <v>170610</v>
      </c>
    </row>
    <row r="42" spans="1:9" ht="38.25">
      <c r="A42" s="15">
        <v>37</v>
      </c>
      <c r="B42" s="12">
        <v>3700</v>
      </c>
      <c r="C42" s="13" t="s">
        <v>98</v>
      </c>
      <c r="D42" s="12" t="s">
        <v>9</v>
      </c>
      <c r="E42" s="12" t="s">
        <v>12</v>
      </c>
      <c r="F42" s="12" t="s">
        <v>61</v>
      </c>
      <c r="G42" s="12">
        <v>30</v>
      </c>
      <c r="H42" s="12" t="s">
        <v>13</v>
      </c>
      <c r="I42" s="12">
        <f t="shared" si="0"/>
        <v>111000</v>
      </c>
    </row>
    <row r="43" spans="1:9" ht="38.25">
      <c r="A43" s="15">
        <v>38</v>
      </c>
      <c r="B43" s="12">
        <v>2</v>
      </c>
      <c r="C43" s="13" t="s">
        <v>97</v>
      </c>
      <c r="D43" s="12" t="s">
        <v>9</v>
      </c>
      <c r="E43" s="12" t="s">
        <v>12</v>
      </c>
      <c r="F43" s="12" t="s">
        <v>39</v>
      </c>
      <c r="G43" s="12">
        <v>146.63</v>
      </c>
      <c r="H43" s="12" t="s">
        <v>11</v>
      </c>
      <c r="I43" s="12">
        <f t="shared" si="0"/>
        <v>293.26</v>
      </c>
    </row>
    <row r="44" spans="1:9" ht="38.25">
      <c r="A44" s="15">
        <v>39</v>
      </c>
      <c r="B44" s="12">
        <v>2</v>
      </c>
      <c r="C44" s="13" t="s">
        <v>96</v>
      </c>
      <c r="D44" s="12" t="s">
        <v>9</v>
      </c>
      <c r="E44" s="12" t="s">
        <v>12</v>
      </c>
      <c r="F44" s="12" t="s">
        <v>40</v>
      </c>
      <c r="G44" s="12">
        <v>142</v>
      </c>
      <c r="H44" s="12" t="s">
        <v>11</v>
      </c>
      <c r="I44" s="12">
        <f t="shared" si="0"/>
        <v>284</v>
      </c>
    </row>
    <row r="45" spans="1:9" ht="38.25">
      <c r="A45" s="15">
        <v>40</v>
      </c>
      <c r="B45" s="12">
        <v>6</v>
      </c>
      <c r="C45" s="13" t="s">
        <v>99</v>
      </c>
      <c r="D45" s="12" t="s">
        <v>9</v>
      </c>
      <c r="E45" s="12" t="s">
        <v>10</v>
      </c>
      <c r="F45" s="12" t="s">
        <v>62</v>
      </c>
      <c r="G45" s="12">
        <v>3486</v>
      </c>
      <c r="H45" s="12" t="s">
        <v>11</v>
      </c>
      <c r="I45" s="12">
        <f t="shared" si="0"/>
        <v>20916</v>
      </c>
    </row>
    <row r="46" spans="1:9" ht="51">
      <c r="A46" s="15">
        <v>41</v>
      </c>
      <c r="B46" s="12">
        <v>6</v>
      </c>
      <c r="C46" s="13" t="s">
        <v>100</v>
      </c>
      <c r="D46" s="12" t="s">
        <v>9</v>
      </c>
      <c r="E46" s="12" t="s">
        <v>12</v>
      </c>
      <c r="F46" s="12" t="s">
        <v>41</v>
      </c>
      <c r="G46" s="12">
        <v>386</v>
      </c>
      <c r="H46" s="12" t="s">
        <v>11</v>
      </c>
      <c r="I46" s="12">
        <f t="shared" si="0"/>
        <v>2316</v>
      </c>
    </row>
    <row r="47" spans="1:9" ht="51">
      <c r="A47" s="15">
        <v>42</v>
      </c>
      <c r="B47" s="12">
        <v>6</v>
      </c>
      <c r="C47" s="13" t="s">
        <v>101</v>
      </c>
      <c r="D47" s="12" t="s">
        <v>9</v>
      </c>
      <c r="E47" s="12" t="s">
        <v>12</v>
      </c>
      <c r="F47" s="12" t="s">
        <v>63</v>
      </c>
      <c r="G47" s="12">
        <v>1234.2</v>
      </c>
      <c r="H47" s="12" t="s">
        <v>11</v>
      </c>
      <c r="I47" s="12">
        <f t="shared" si="0"/>
        <v>7405.2000000000007</v>
      </c>
    </row>
    <row r="48" spans="1:9" ht="26.25" thickBot="1">
      <c r="A48" s="15">
        <v>43</v>
      </c>
      <c r="B48" s="12">
        <v>2765</v>
      </c>
      <c r="C48" s="13" t="s">
        <v>102</v>
      </c>
      <c r="D48" s="12" t="s">
        <v>9</v>
      </c>
      <c r="E48" s="12" t="s">
        <v>12</v>
      </c>
      <c r="F48" s="12" t="s">
        <v>65</v>
      </c>
      <c r="G48" s="12">
        <v>1430</v>
      </c>
      <c r="H48" s="12" t="s">
        <v>66</v>
      </c>
      <c r="I48" s="12">
        <f t="shared" si="0"/>
        <v>3953950</v>
      </c>
    </row>
    <row r="49" spans="1:9" ht="15.75" thickBot="1">
      <c r="A49" s="17" t="s">
        <v>83</v>
      </c>
      <c r="B49" s="18"/>
      <c r="C49" s="18"/>
      <c r="D49" s="18"/>
      <c r="E49" s="18"/>
      <c r="F49" s="18"/>
      <c r="G49" s="18"/>
      <c r="H49" s="19"/>
      <c r="I49" s="7">
        <f>SUM(I6:I48)</f>
        <v>6939578.6519999998</v>
      </c>
    </row>
    <row r="50" spans="1:9" ht="15.75" thickBot="1">
      <c r="A50" s="17" t="s">
        <v>84</v>
      </c>
      <c r="B50" s="18"/>
      <c r="C50" s="18"/>
      <c r="D50" s="18"/>
      <c r="E50" s="18"/>
      <c r="F50" s="18"/>
      <c r="G50" s="18"/>
      <c r="H50" s="19"/>
      <c r="I50" s="7">
        <f>I49*18%</f>
        <v>1249124.1573599998</v>
      </c>
    </row>
    <row r="51" spans="1:9" ht="15.75" thickBot="1">
      <c r="A51" s="17" t="s">
        <v>85</v>
      </c>
      <c r="B51" s="18"/>
      <c r="C51" s="18"/>
      <c r="D51" s="18"/>
      <c r="E51" s="18"/>
      <c r="F51" s="18"/>
      <c r="G51" s="18"/>
      <c r="H51" s="19"/>
      <c r="I51" s="7">
        <f>SUM(I49:I50)</f>
        <v>8188702.8093599994</v>
      </c>
    </row>
    <row r="54" spans="1:9">
      <c r="I54" s="10" t="s">
        <v>64</v>
      </c>
    </row>
    <row r="56" spans="1:9">
      <c r="I56" s="10" t="s">
        <v>64</v>
      </c>
    </row>
    <row r="71" spans="1:9" s="6" customFormat="1">
      <c r="A71" s="1"/>
      <c r="B71" s="8"/>
      <c r="C71" s="9"/>
      <c r="D71" s="8"/>
      <c r="E71" s="8"/>
      <c r="F71" s="8"/>
      <c r="G71" s="8"/>
      <c r="H71" s="8"/>
      <c r="I71" s="8"/>
    </row>
  </sheetData>
  <mergeCells count="7">
    <mergeCell ref="A50:H50"/>
    <mergeCell ref="A51:H51"/>
    <mergeCell ref="A49:H49"/>
    <mergeCell ref="A1:I1"/>
    <mergeCell ref="A2:I2"/>
    <mergeCell ref="A3:I3"/>
    <mergeCell ref="A4:I4"/>
  </mergeCells>
  <pageMargins left="1.05" right="0.23622047244094491" top="0.19685039370078741" bottom="0.15748031496062992" header="0.31496062992125984" footer="0.31496062992125984"/>
  <pageSetup paperSize="5" scale="95" fitToHeight="2"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TSSPDCL</cp:lastModifiedBy>
  <cp:lastPrinted>2023-11-14T12:01:43Z</cp:lastPrinted>
  <dcterms:created xsi:type="dcterms:W3CDTF">2023-10-31T07:39:40Z</dcterms:created>
  <dcterms:modified xsi:type="dcterms:W3CDTF">2023-12-07T09:44:43Z</dcterms:modified>
</cp:coreProperties>
</file>